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6275" windowHeight="94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2" i="2" l="1"/>
  <c r="L11" i="2"/>
  <c r="L10" i="2"/>
  <c r="L9" i="2"/>
  <c r="L8" i="2"/>
  <c r="L7" i="2"/>
  <c r="L6" i="2"/>
  <c r="L5" i="2"/>
  <c r="L4" i="2"/>
  <c r="K13" i="2"/>
  <c r="L3" i="2"/>
  <c r="L13" i="2" s="1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F27" i="2" s="1"/>
  <c r="E3" i="2"/>
  <c r="E27" i="2" s="1"/>
  <c r="B27" i="2" s="1"/>
  <c r="J13" i="2" l="1"/>
  <c r="H35" i="1"/>
  <c r="I35" i="1" s="1"/>
  <c r="H34" i="1"/>
  <c r="I34" i="1" s="1"/>
  <c r="H33" i="1"/>
  <c r="I33" i="1" s="1"/>
  <c r="H32" i="1"/>
  <c r="I32" i="1" s="1"/>
  <c r="H31" i="1"/>
  <c r="I31" i="1" s="1"/>
  <c r="H26" i="1"/>
  <c r="I26" i="1" s="1"/>
  <c r="H25" i="1"/>
  <c r="I25" i="1" s="1"/>
  <c r="H24" i="1"/>
  <c r="I24" i="1" s="1"/>
  <c r="H23" i="1"/>
  <c r="I23" i="1" s="1"/>
  <c r="I27" i="1" s="1"/>
  <c r="C44" i="1" s="1"/>
  <c r="I36" i="1" l="1"/>
  <c r="C45" i="1" s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J15" i="1"/>
  <c r="J13" i="1"/>
  <c r="J12" i="1"/>
  <c r="J11" i="1"/>
  <c r="J10" i="1"/>
  <c r="J9" i="1"/>
  <c r="J8" i="1"/>
  <c r="J7" i="1"/>
  <c r="J6" i="1"/>
  <c r="J5" i="1"/>
  <c r="J3" i="1"/>
  <c r="H2" i="1"/>
  <c r="K2" i="1" l="1"/>
  <c r="K3" i="1"/>
  <c r="K5" i="1"/>
  <c r="K7" i="1"/>
  <c r="K9" i="1"/>
  <c r="K11" i="1"/>
  <c r="K13" i="1"/>
  <c r="K15" i="1"/>
  <c r="J4" i="1"/>
  <c r="K4" i="1"/>
  <c r="K6" i="1"/>
  <c r="K8" i="1"/>
  <c r="K10" i="1"/>
  <c r="K12" i="1"/>
  <c r="J14" i="1"/>
  <c r="K14" i="1"/>
  <c r="J2" i="1"/>
  <c r="K16" i="1" l="1"/>
  <c r="C43" i="1" s="1"/>
  <c r="C46" i="1" s="1"/>
  <c r="L7" i="1"/>
  <c r="C47" i="1" s="1"/>
</calcChain>
</file>

<file path=xl/sharedStrings.xml><?xml version="1.0" encoding="utf-8"?>
<sst xmlns="http://schemas.openxmlformats.org/spreadsheetml/2006/main" count="84" uniqueCount="62">
  <si>
    <t>ردیف</t>
  </si>
  <si>
    <t>عالی</t>
  </si>
  <si>
    <t>خوب</t>
  </si>
  <si>
    <t>متوسط</t>
  </si>
  <si>
    <t>ضعیف</t>
  </si>
  <si>
    <t>بسیار ضعیف</t>
  </si>
  <si>
    <t>مدرس</t>
  </si>
  <si>
    <r>
      <t>1-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B Nazanin"/>
        <charset val="178"/>
      </rPr>
      <t>میزان تسلط و قدرت بیان و انتقال مطلب توسط استاد</t>
    </r>
  </si>
  <si>
    <t>2- جلب مشارکت و همکاری فراگیران</t>
  </si>
  <si>
    <t>3- نظم و ترتیب و ارائه گام به گام مطلب</t>
  </si>
  <si>
    <t>4- به روز بودن دانش و اطلاعات در حوزه موردنظر</t>
  </si>
  <si>
    <t>5- قدرت و توانایی پاسخ‌گویی به پرسش‌ها</t>
  </si>
  <si>
    <t>دوره</t>
  </si>
  <si>
    <t>7- میزان کاربردی بودن مطالب ارائه شده</t>
  </si>
  <si>
    <t>8- تاثیر دوره در افزایش دانش، نگرش و مهارت‌های شما</t>
  </si>
  <si>
    <t>9- تناسب حجم مطالب ارائه شده</t>
  </si>
  <si>
    <t>10- میزان تناسب مطالب با نیازهای فعلی شما</t>
  </si>
  <si>
    <t>11- شیوه اطلاع‌رسانی</t>
  </si>
  <si>
    <t>12- کیفیت محل، فضا و امکانات آموزشی، روشنایی و تهویه</t>
  </si>
  <si>
    <t>13- شیوه و کیفیت پذیرایی</t>
  </si>
  <si>
    <t>14- نحوه مدیریت و هماهنگی برگزارکنندگان</t>
  </si>
  <si>
    <t>6- استفاده از شیوه تدریس متفاوت نسبت به سایر دروس(بارش فکری، ایفای نقش، مشارکت فعال شرکت‌کنندگان و ...)</t>
  </si>
  <si>
    <t xml:space="preserve">شیوه برگزاری </t>
  </si>
  <si>
    <t>`</t>
  </si>
  <si>
    <t>1- شیوه اطلاع‌رسانی</t>
  </si>
  <si>
    <t>3- نحوه مدیریت و هماهنگی برگزارکنندگان</t>
  </si>
  <si>
    <t>شیوه برگزاری</t>
  </si>
  <si>
    <t>امتیاز نهایی دوره</t>
  </si>
  <si>
    <t>4- کیفیت امکانات و تجهیزات آموزشی متناسب با برنامه درسی</t>
  </si>
  <si>
    <t>2-کیفیت محل، فضای آموزشی ، امکانات آموزشی، روشنایی و تهویه</t>
  </si>
  <si>
    <t>1- کیفیت امکانات و تجهیزات آموزشی متناسب با برنامه درسی</t>
  </si>
  <si>
    <t>2-کیفیت محل، فضای آموزشی ، امکانات آموزشی (وایت برد، ویدئو پروژکتور، صندلی و....)، روشنایی و تهویه</t>
  </si>
  <si>
    <t>4- نحوه پرداخت حق الزحمه</t>
  </si>
  <si>
    <t>5-سطح مهارت آموزان متناسب با دوره</t>
  </si>
  <si>
    <t>امتیاز مدرس از نظر مهارت آموزان</t>
  </si>
  <si>
    <t>سوالات واحد استانی</t>
  </si>
  <si>
    <t>سوالات مدرس</t>
  </si>
  <si>
    <t>سوالات مهارت آموز</t>
  </si>
  <si>
    <t>نمره ارزیابی</t>
  </si>
  <si>
    <t>تعداد پاسخگویان</t>
  </si>
  <si>
    <t>تراز نمره ارزیابی</t>
  </si>
  <si>
    <t>نمره نهایی ارزیابی</t>
  </si>
  <si>
    <t>نمره ارزیابی دوره</t>
  </si>
  <si>
    <t>ساعت دوره</t>
  </si>
  <si>
    <t>تعداد افراد</t>
  </si>
  <si>
    <t>ارزیابی دوره های کوتاه مدت مجری</t>
  </si>
  <si>
    <t>نتیجه ارزیابی</t>
  </si>
  <si>
    <t>تراز نمره</t>
  </si>
  <si>
    <t>تراز</t>
  </si>
  <si>
    <t>نام دوره</t>
  </si>
  <si>
    <t>ارزیابی دوره های تمدیدی</t>
  </si>
  <si>
    <t>نتیج ارزیابی</t>
  </si>
  <si>
    <t>نتیجه ارزیابی استان</t>
  </si>
  <si>
    <t>نتیجه ارزیابی مدرس از دوره</t>
  </si>
  <si>
    <t>امتیاز مدرس به دوره</t>
  </si>
  <si>
    <t>امتیاز واحد استانی به دوره</t>
  </si>
  <si>
    <t>امتیاز مهارت آموزان به دوره</t>
  </si>
  <si>
    <t>نمره ارزیابی از مدرس</t>
  </si>
  <si>
    <t>نتیجه ارزیابی مهارت آموزان</t>
  </si>
  <si>
    <t xml:space="preserve">در فرم ارزیابی تنها کافی است تعداد پاسخ مهارت آموزان به هر آیتم درج گردد نمرات ارزیابی بر اساس فرمول داده شده محاسبه و درجدول انتهایی درج می گردد. </t>
  </si>
  <si>
    <t>در دو جدول زیر کافی است عدد یک را در آیتم مد نظر قرار دهید.</t>
  </si>
  <si>
    <t xml:space="preserve">در جدول زیر به هیچ عنوان عددی وارد نکنید تنها امتیاز نهایی دوره در شیت دوم استفاده می شود.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</si>
</sst>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11"/>
      <color theme="1"/>
      <name val="Arial"/>
      <family val="2"/>
    </font>
    <font>
      <sz val="7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right" vertical="center" wrapText="1" readingOrder="2"/>
    </xf>
    <xf numFmtId="0" fontId="2" fillId="0" borderId="1" xfId="0" applyFont="1" applyBorder="1" applyAlignment="1">
      <alignment horizontal="right" vertical="center" wrapText="1" readingOrder="2"/>
    </xf>
    <xf numFmtId="0" fontId="2" fillId="0" borderId="1" xfId="0" quotePrefix="1" applyFont="1" applyBorder="1" applyAlignment="1">
      <alignment horizontal="right" vertical="center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2" fillId="0" borderId="1" xfId="0" quotePrefix="1" applyFont="1" applyBorder="1" applyAlignment="1">
      <alignment horizontal="right" vertical="center" wrapText="1" readingOrder="2"/>
    </xf>
    <xf numFmtId="0" fontId="1" fillId="2" borderId="1" xfId="0" quotePrefix="1" applyFont="1" applyFill="1" applyBorder="1" applyAlignment="1">
      <alignment horizontal="center" vertical="center" wrapText="1" readingOrder="2"/>
    </xf>
    <xf numFmtId="0" fontId="1" fillId="0" borderId="1" xfId="0" quotePrefix="1" applyFont="1" applyBorder="1" applyAlignment="1">
      <alignment horizontal="right" vertical="center" wrapText="1" readingOrder="2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/>
    <xf numFmtId="0" fontId="0" fillId="0" borderId="0" xfId="0" applyAlignmen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quotePrefix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1" xfId="0" applyFont="1" applyBorder="1" applyAlignment="1">
      <alignment horizontal="center"/>
    </xf>
    <xf numFmtId="0" fontId="2" fillId="0" borderId="2" xfId="0" quotePrefix="1" applyFont="1" applyBorder="1" applyAlignment="1">
      <alignment horizontal="right" vertical="center" wrapText="1" readingOrder="2"/>
    </xf>
    <xf numFmtId="0" fontId="0" fillId="0" borderId="2" xfId="0" applyBorder="1"/>
    <xf numFmtId="0" fontId="5" fillId="0" borderId="5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right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rightToLeft="1" tabSelected="1" topLeftCell="A28" workbookViewId="0">
      <selection activeCell="B41" sqref="B41"/>
    </sheetView>
  </sheetViews>
  <sheetFormatPr defaultRowHeight="15" x14ac:dyDescent="0.25"/>
  <cols>
    <col min="1" max="1" width="10.85546875" customWidth="1"/>
    <col min="2" max="2" width="82.42578125" customWidth="1"/>
  </cols>
  <sheetData>
    <row r="1" spans="1:14" ht="58.5" x14ac:dyDescent="0.25">
      <c r="A1" s="5" t="s">
        <v>0</v>
      </c>
      <c r="B1" s="7" t="s">
        <v>37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38</v>
      </c>
      <c r="I1" s="5" t="s">
        <v>39</v>
      </c>
      <c r="J1" s="5" t="s">
        <v>40</v>
      </c>
      <c r="K1" s="5" t="s">
        <v>41</v>
      </c>
    </row>
    <row r="2" spans="1:14" ht="18" x14ac:dyDescent="0.25">
      <c r="A2" s="9" t="s">
        <v>6</v>
      </c>
      <c r="B2" s="2" t="s">
        <v>7</v>
      </c>
      <c r="C2" s="1"/>
      <c r="D2" s="1"/>
      <c r="E2" s="1"/>
      <c r="F2" s="1"/>
      <c r="G2" s="1"/>
      <c r="H2" s="1">
        <f>5*C2+4*D2+3*E2+2*F2+1*G2</f>
        <v>0</v>
      </c>
      <c r="I2" s="1">
        <f>SUM(C2:G2)</f>
        <v>0</v>
      </c>
      <c r="J2" s="1">
        <f t="shared" ref="J2:J7" si="0">3*H2</f>
        <v>0</v>
      </c>
      <c r="K2" s="1" t="e">
        <f>H2/I2*3</f>
        <v>#DIV/0!</v>
      </c>
    </row>
    <row r="3" spans="1:14" ht="18" x14ac:dyDescent="0.25">
      <c r="A3" s="9"/>
      <c r="B3" s="3" t="s">
        <v>8</v>
      </c>
      <c r="C3" s="1"/>
      <c r="D3" s="1"/>
      <c r="E3" s="1"/>
      <c r="F3" s="1"/>
      <c r="G3" s="1"/>
      <c r="H3" s="1">
        <f>5*C3+4*D3+3*E3+2*F3+1*G3</f>
        <v>0</v>
      </c>
      <c r="I3" s="1">
        <f>SUM(C3:G3)</f>
        <v>0</v>
      </c>
      <c r="J3" s="1">
        <f t="shared" si="0"/>
        <v>0</v>
      </c>
      <c r="K3" s="1" t="e">
        <f t="shared" ref="K3:K7" si="1">H3/I3*3</f>
        <v>#DIV/0!</v>
      </c>
    </row>
    <row r="4" spans="1:14" ht="18" x14ac:dyDescent="0.25">
      <c r="A4" s="9"/>
      <c r="B4" s="3" t="s">
        <v>9</v>
      </c>
      <c r="C4" s="1"/>
      <c r="D4" s="1"/>
      <c r="E4" s="1"/>
      <c r="F4" s="1"/>
      <c r="G4" s="1"/>
      <c r="H4" s="1">
        <f>5*C4+4*D4+3*E4+2*F4+1*G4</f>
        <v>0</v>
      </c>
      <c r="I4" s="1">
        <f>SUM(C4:G4)</f>
        <v>0</v>
      </c>
      <c r="J4" s="1">
        <f t="shared" si="0"/>
        <v>0</v>
      </c>
      <c r="K4" s="1" t="e">
        <f t="shared" si="1"/>
        <v>#DIV/0!</v>
      </c>
    </row>
    <row r="5" spans="1:14" ht="18" x14ac:dyDescent="0.25">
      <c r="A5" s="9"/>
      <c r="B5" s="3" t="s">
        <v>10</v>
      </c>
      <c r="C5" s="1"/>
      <c r="D5" s="1"/>
      <c r="E5" s="1"/>
      <c r="F5" s="1"/>
      <c r="G5" s="1"/>
      <c r="H5" s="1">
        <f>5*C5+4*D5+3*E5+2*F5+1*G5</f>
        <v>0</v>
      </c>
      <c r="I5" s="1">
        <f>SUM(C5:G5)</f>
        <v>0</v>
      </c>
      <c r="J5" s="1">
        <f t="shared" si="0"/>
        <v>0</v>
      </c>
      <c r="K5" s="1" t="e">
        <f t="shared" si="1"/>
        <v>#DIV/0!</v>
      </c>
    </row>
    <row r="6" spans="1:14" ht="18" x14ac:dyDescent="0.25">
      <c r="A6" s="9"/>
      <c r="B6" s="3" t="s">
        <v>11</v>
      </c>
      <c r="C6" s="1"/>
      <c r="D6" s="1"/>
      <c r="E6" s="1"/>
      <c r="F6" s="1"/>
      <c r="G6" s="1"/>
      <c r="H6" s="1">
        <f>5*C6+4*D6+3*E6+2*F6+1*G6</f>
        <v>0</v>
      </c>
      <c r="I6" s="1">
        <f>SUM(C6:G6)</f>
        <v>0</v>
      </c>
      <c r="J6" s="1">
        <f t="shared" si="0"/>
        <v>0</v>
      </c>
      <c r="K6" s="1" t="e">
        <f t="shared" si="1"/>
        <v>#DIV/0!</v>
      </c>
    </row>
    <row r="7" spans="1:14" ht="18" x14ac:dyDescent="0.25">
      <c r="A7" s="9"/>
      <c r="B7" s="4" t="s">
        <v>21</v>
      </c>
      <c r="C7" s="1"/>
      <c r="D7" s="1"/>
      <c r="E7" s="1"/>
      <c r="F7" s="1"/>
      <c r="G7" s="1"/>
      <c r="H7" s="1">
        <f t="shared" ref="H7:H15" si="2">5*C7+4*D7+3*E7+2*F7+1*G7</f>
        <v>0</v>
      </c>
      <c r="I7" s="1">
        <f t="shared" ref="I7:I15" si="3">SUM(C7:G7)</f>
        <v>0</v>
      </c>
      <c r="J7" s="1">
        <f t="shared" si="0"/>
        <v>0</v>
      </c>
      <c r="K7" s="1" t="e">
        <f t="shared" si="1"/>
        <v>#DIV/0!</v>
      </c>
      <c r="L7" s="15" t="e">
        <f>SUM(K2:K7)/0.9</f>
        <v>#DIV/0!</v>
      </c>
      <c r="M7" s="27" t="s">
        <v>57</v>
      </c>
      <c r="N7" s="13"/>
    </row>
    <row r="8" spans="1:14" x14ac:dyDescent="0.25">
      <c r="A8" s="9" t="s">
        <v>12</v>
      </c>
      <c r="B8" s="2" t="s">
        <v>13</v>
      </c>
      <c r="C8" s="1"/>
      <c r="D8" s="1"/>
      <c r="E8" s="1"/>
      <c r="F8" s="1"/>
      <c r="G8" s="1"/>
      <c r="H8" s="1">
        <f t="shared" si="2"/>
        <v>0</v>
      </c>
      <c r="I8" s="1">
        <f t="shared" si="3"/>
        <v>0</v>
      </c>
      <c r="J8" s="1">
        <f>5*H8</f>
        <v>0</v>
      </c>
      <c r="K8" s="1" t="e">
        <f>H8/I8*5</f>
        <v>#DIV/0!</v>
      </c>
    </row>
    <row r="9" spans="1:14" ht="18" x14ac:dyDescent="0.25">
      <c r="A9" s="9"/>
      <c r="B9" s="3" t="s">
        <v>14</v>
      </c>
      <c r="C9" s="1"/>
      <c r="D9" s="1"/>
      <c r="E9" s="1"/>
      <c r="F9" s="1"/>
      <c r="G9" s="1"/>
      <c r="H9" s="1">
        <f t="shared" si="2"/>
        <v>0</v>
      </c>
      <c r="I9" s="1">
        <f t="shared" si="3"/>
        <v>0</v>
      </c>
      <c r="J9" s="1">
        <f>5*H9</f>
        <v>0</v>
      </c>
      <c r="K9" s="1" t="e">
        <f>H9/I9*5</f>
        <v>#DIV/0!</v>
      </c>
    </row>
    <row r="10" spans="1:14" ht="18" x14ac:dyDescent="0.25">
      <c r="A10" s="9"/>
      <c r="B10" s="3" t="s">
        <v>15</v>
      </c>
      <c r="C10" s="1"/>
      <c r="D10" s="1"/>
      <c r="E10" s="1"/>
      <c r="F10" s="1"/>
      <c r="G10" s="1"/>
      <c r="H10" s="1">
        <f t="shared" si="2"/>
        <v>0</v>
      </c>
      <c r="I10" s="1">
        <f t="shared" si="3"/>
        <v>0</v>
      </c>
      <c r="J10" s="1">
        <f>5*H10</f>
        <v>0</v>
      </c>
      <c r="K10" s="1" t="e">
        <f>H10/I10*5</f>
        <v>#DIV/0!</v>
      </c>
    </row>
    <row r="11" spans="1:14" ht="18" x14ac:dyDescent="0.25">
      <c r="A11" s="9"/>
      <c r="B11" s="3" t="s">
        <v>16</v>
      </c>
      <c r="C11" s="1"/>
      <c r="D11" s="1"/>
      <c r="E11" s="1"/>
      <c r="F11" s="1"/>
      <c r="G11" s="1"/>
      <c r="H11" s="1">
        <f t="shared" si="2"/>
        <v>0</v>
      </c>
      <c r="I11" s="1">
        <f t="shared" si="3"/>
        <v>0</v>
      </c>
      <c r="J11" s="1">
        <f>5*H11</f>
        <v>0</v>
      </c>
      <c r="K11" s="1" t="e">
        <f>H11/I11*5</f>
        <v>#DIV/0!</v>
      </c>
    </row>
    <row r="12" spans="1:14" ht="18" x14ac:dyDescent="0.25">
      <c r="A12" s="9" t="s">
        <v>22</v>
      </c>
      <c r="B12" s="3" t="s">
        <v>17</v>
      </c>
      <c r="C12" s="1"/>
      <c r="D12" s="1"/>
      <c r="E12" s="1"/>
      <c r="F12" s="1"/>
      <c r="G12" s="1"/>
      <c r="H12" s="1">
        <f t="shared" si="2"/>
        <v>0</v>
      </c>
      <c r="I12" s="1">
        <f t="shared" si="3"/>
        <v>0</v>
      </c>
      <c r="J12" s="1">
        <f>H12</f>
        <v>0</v>
      </c>
      <c r="K12" s="1" t="e">
        <f>H12/I12*1</f>
        <v>#DIV/0!</v>
      </c>
    </row>
    <row r="13" spans="1:14" ht="18" x14ac:dyDescent="0.25">
      <c r="A13" s="9"/>
      <c r="B13" s="3" t="s">
        <v>18</v>
      </c>
      <c r="C13" s="1"/>
      <c r="D13" s="1"/>
      <c r="E13" s="1"/>
      <c r="F13" s="1"/>
      <c r="G13" s="1"/>
      <c r="H13" s="1">
        <f t="shared" si="2"/>
        <v>0</v>
      </c>
      <c r="I13" s="1">
        <f t="shared" si="3"/>
        <v>0</v>
      </c>
      <c r="J13" s="1">
        <f>H13</f>
        <v>0</v>
      </c>
      <c r="K13" s="1" t="e">
        <f>H13/I13*1</f>
        <v>#DIV/0!</v>
      </c>
    </row>
    <row r="14" spans="1:14" ht="18" x14ac:dyDescent="0.25">
      <c r="A14" s="9"/>
      <c r="B14" s="3" t="s">
        <v>19</v>
      </c>
      <c r="C14" s="1"/>
      <c r="D14" s="1"/>
      <c r="E14" s="1"/>
      <c r="F14" s="1"/>
      <c r="G14" s="1"/>
      <c r="H14" s="1">
        <f t="shared" si="2"/>
        <v>0</v>
      </c>
      <c r="I14" s="1">
        <f t="shared" si="3"/>
        <v>0</v>
      </c>
      <c r="J14" s="1">
        <f>H14</f>
        <v>0</v>
      </c>
      <c r="K14" s="1" t="e">
        <f>H14/I14*1</f>
        <v>#DIV/0!</v>
      </c>
    </row>
    <row r="15" spans="1:14" ht="18" x14ac:dyDescent="0.25">
      <c r="A15" s="9"/>
      <c r="B15" s="3" t="s">
        <v>20</v>
      </c>
      <c r="C15" s="1"/>
      <c r="D15" s="1"/>
      <c r="E15" s="1"/>
      <c r="F15" s="1"/>
      <c r="G15" s="1"/>
      <c r="H15" s="1">
        <f t="shared" si="2"/>
        <v>0</v>
      </c>
      <c r="I15" s="1">
        <f t="shared" si="3"/>
        <v>0</v>
      </c>
      <c r="J15" s="1">
        <f>H15</f>
        <v>0</v>
      </c>
      <c r="K15" s="1" t="e">
        <f>H15/I15*1</f>
        <v>#DIV/0!</v>
      </c>
    </row>
    <row r="16" spans="1:14" x14ac:dyDescent="0.25">
      <c r="A16" s="16"/>
      <c r="B16" s="24" t="s">
        <v>58</v>
      </c>
      <c r="C16" s="28"/>
      <c r="D16" s="28"/>
      <c r="E16" s="28"/>
      <c r="F16" s="28"/>
      <c r="G16" s="28"/>
      <c r="H16" s="28"/>
      <c r="I16" s="9"/>
      <c r="J16" s="9"/>
      <c r="K16" s="15" t="e">
        <f>SUM(K2:K15)/42*20</f>
        <v>#DIV/0!</v>
      </c>
    </row>
    <row r="17" spans="1:9" x14ac:dyDescent="0.25">
      <c r="H17" t="s">
        <v>23</v>
      </c>
    </row>
    <row r="18" spans="1:9" ht="36" x14ac:dyDescent="0.25">
      <c r="B18" s="29" t="s">
        <v>59</v>
      </c>
    </row>
    <row r="21" spans="1:9" x14ac:dyDescent="0.25">
      <c r="B21" t="s">
        <v>60</v>
      </c>
    </row>
    <row r="22" spans="1:9" ht="39" x14ac:dyDescent="0.25">
      <c r="A22" s="5" t="s">
        <v>0</v>
      </c>
      <c r="B22" s="7" t="s">
        <v>35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38</v>
      </c>
      <c r="I22" s="5" t="s">
        <v>47</v>
      </c>
    </row>
    <row r="23" spans="1:9" ht="18" x14ac:dyDescent="0.25">
      <c r="A23" s="9" t="s">
        <v>26</v>
      </c>
      <c r="B23" s="6" t="s">
        <v>24</v>
      </c>
      <c r="C23" s="1"/>
      <c r="D23" s="1"/>
      <c r="E23" s="1"/>
      <c r="F23" s="1"/>
      <c r="G23" s="1"/>
      <c r="H23" s="1">
        <f t="shared" ref="H23:H26" si="4">5*C23+4*D23+3*E23+2*F23+1*G23</f>
        <v>0</v>
      </c>
      <c r="I23" s="1">
        <f>3*H23</f>
        <v>0</v>
      </c>
    </row>
    <row r="24" spans="1:9" ht="18" x14ac:dyDescent="0.25">
      <c r="A24" s="9"/>
      <c r="B24" s="6" t="s">
        <v>29</v>
      </c>
      <c r="C24" s="1"/>
      <c r="D24" s="1"/>
      <c r="E24" s="1"/>
      <c r="F24" s="1"/>
      <c r="G24" s="1"/>
      <c r="H24" s="1">
        <f t="shared" si="4"/>
        <v>0</v>
      </c>
      <c r="I24" s="1">
        <f>5*H24</f>
        <v>0</v>
      </c>
    </row>
    <row r="25" spans="1:9" ht="18" x14ac:dyDescent="0.25">
      <c r="A25" s="9"/>
      <c r="B25" s="3" t="s">
        <v>25</v>
      </c>
      <c r="C25" s="1"/>
      <c r="D25" s="1"/>
      <c r="E25" s="1"/>
      <c r="F25" s="1"/>
      <c r="G25" s="1"/>
      <c r="H25" s="1">
        <f t="shared" si="4"/>
        <v>0</v>
      </c>
      <c r="I25" s="1">
        <f>5*H25</f>
        <v>0</v>
      </c>
    </row>
    <row r="26" spans="1:9" ht="18" x14ac:dyDescent="0.25">
      <c r="A26" s="9"/>
      <c r="B26" s="6" t="s">
        <v>28</v>
      </c>
      <c r="C26" s="1"/>
      <c r="D26" s="1"/>
      <c r="E26" s="1"/>
      <c r="F26" s="1"/>
      <c r="G26" s="1"/>
      <c r="H26" s="1">
        <f t="shared" si="4"/>
        <v>0</v>
      </c>
      <c r="I26" s="1">
        <f>10*H26</f>
        <v>0</v>
      </c>
    </row>
    <row r="27" spans="1:9" x14ac:dyDescent="0.25">
      <c r="A27" s="9"/>
      <c r="B27" s="24" t="s">
        <v>52</v>
      </c>
      <c r="C27" s="24"/>
      <c r="D27" s="24"/>
      <c r="E27" s="24"/>
      <c r="F27" s="24"/>
      <c r="G27" s="24"/>
      <c r="H27" s="24"/>
      <c r="I27" s="15">
        <f>SUM(I23:I26)/1.15</f>
        <v>0</v>
      </c>
    </row>
    <row r="30" spans="1:9" ht="39" x14ac:dyDescent="0.25">
      <c r="A30" s="5" t="s">
        <v>0</v>
      </c>
      <c r="B30" s="7" t="s">
        <v>36</v>
      </c>
      <c r="C30" s="5" t="s">
        <v>1</v>
      </c>
      <c r="D30" s="5" t="s">
        <v>2</v>
      </c>
      <c r="E30" s="5" t="s">
        <v>3</v>
      </c>
      <c r="F30" s="5" t="s">
        <v>4</v>
      </c>
      <c r="G30" s="5" t="s">
        <v>5</v>
      </c>
      <c r="H30" s="5" t="s">
        <v>38</v>
      </c>
      <c r="I30" s="5" t="s">
        <v>47</v>
      </c>
    </row>
    <row r="31" spans="1:9" ht="18" x14ac:dyDescent="0.25">
      <c r="A31" s="10" t="s">
        <v>26</v>
      </c>
      <c r="B31" s="6" t="s">
        <v>30</v>
      </c>
      <c r="C31" s="1"/>
      <c r="D31" s="1"/>
      <c r="E31" s="1"/>
      <c r="F31" s="1"/>
      <c r="G31" s="1"/>
      <c r="H31" s="1">
        <f t="shared" ref="H31:H35" si="5">5*C31+4*D31+3*E31+2*F31+1*G31</f>
        <v>0</v>
      </c>
      <c r="I31" s="1">
        <f>20*H31</f>
        <v>0</v>
      </c>
    </row>
    <row r="32" spans="1:9" ht="18" x14ac:dyDescent="0.25">
      <c r="A32" s="11"/>
      <c r="B32" s="6" t="s">
        <v>31</v>
      </c>
      <c r="C32" s="1"/>
      <c r="D32" s="1"/>
      <c r="E32" s="1"/>
      <c r="F32" s="1"/>
      <c r="G32" s="1"/>
      <c r="H32" s="1">
        <f t="shared" si="5"/>
        <v>0</v>
      </c>
      <c r="I32" s="1">
        <f>10*H32</f>
        <v>0</v>
      </c>
    </row>
    <row r="33" spans="1:9" ht="18" x14ac:dyDescent="0.25">
      <c r="A33" s="11"/>
      <c r="B33" s="3" t="s">
        <v>25</v>
      </c>
      <c r="C33" s="1"/>
      <c r="D33" s="1"/>
      <c r="E33" s="1"/>
      <c r="F33" s="1"/>
      <c r="G33" s="1"/>
      <c r="H33" s="1">
        <f t="shared" si="5"/>
        <v>0</v>
      </c>
      <c r="I33" s="1">
        <f>5*H33</f>
        <v>0</v>
      </c>
    </row>
    <row r="34" spans="1:9" ht="18" x14ac:dyDescent="0.25">
      <c r="A34" s="11"/>
      <c r="B34" s="6" t="s">
        <v>32</v>
      </c>
      <c r="C34" s="1"/>
      <c r="D34" s="1"/>
      <c r="E34" s="1"/>
      <c r="F34" s="1"/>
      <c r="G34" s="1"/>
      <c r="H34" s="1">
        <f t="shared" si="5"/>
        <v>0</v>
      </c>
      <c r="I34" s="1">
        <f>5*H34</f>
        <v>0</v>
      </c>
    </row>
    <row r="35" spans="1:9" ht="18" x14ac:dyDescent="0.25">
      <c r="A35" s="11"/>
      <c r="B35" s="25" t="s">
        <v>33</v>
      </c>
      <c r="C35" s="26"/>
      <c r="D35" s="26"/>
      <c r="E35" s="26"/>
      <c r="F35" s="26"/>
      <c r="G35" s="26"/>
      <c r="H35" s="1">
        <f t="shared" si="5"/>
        <v>0</v>
      </c>
      <c r="I35" s="1">
        <f>20*H35</f>
        <v>0</v>
      </c>
    </row>
    <row r="36" spans="1:9" x14ac:dyDescent="0.25">
      <c r="A36" s="12"/>
      <c r="B36" s="17" t="s">
        <v>53</v>
      </c>
      <c r="C36" s="18"/>
      <c r="D36" s="18"/>
      <c r="E36" s="18"/>
      <c r="F36" s="18"/>
      <c r="G36" s="18"/>
      <c r="H36" s="19"/>
      <c r="I36" s="15">
        <f>SUM(I31:I35)/3</f>
        <v>0</v>
      </c>
    </row>
    <row r="41" spans="1:9" x14ac:dyDescent="0.25">
      <c r="B41" t="s">
        <v>61</v>
      </c>
    </row>
    <row r="43" spans="1:9" ht="18" x14ac:dyDescent="0.25">
      <c r="B43" s="6" t="s">
        <v>56</v>
      </c>
      <c r="C43" s="6" t="e">
        <f>K16</f>
        <v>#DIV/0!</v>
      </c>
    </row>
    <row r="44" spans="1:9" ht="18" x14ac:dyDescent="0.25">
      <c r="B44" s="6" t="s">
        <v>55</v>
      </c>
      <c r="C44" s="6">
        <f>I27</f>
        <v>0</v>
      </c>
    </row>
    <row r="45" spans="1:9" ht="18" x14ac:dyDescent="0.25">
      <c r="B45" s="6" t="s">
        <v>54</v>
      </c>
      <c r="C45" s="6">
        <f>I36</f>
        <v>0</v>
      </c>
    </row>
    <row r="46" spans="1:9" ht="19.5" x14ac:dyDescent="0.25">
      <c r="B46" s="8" t="s">
        <v>27</v>
      </c>
      <c r="C46" s="8" t="e">
        <f>C43*0.6+C44*0.2+0.2*C45</f>
        <v>#DIV/0!</v>
      </c>
    </row>
    <row r="47" spans="1:9" ht="19.5" x14ac:dyDescent="0.25">
      <c r="B47" s="8" t="s">
        <v>34</v>
      </c>
      <c r="C47" s="8" t="e">
        <f>L7</f>
        <v>#DIV/0!</v>
      </c>
    </row>
  </sheetData>
  <mergeCells count="9">
    <mergeCell ref="M7:N7"/>
    <mergeCell ref="B16:J16"/>
    <mergeCell ref="B27:H27"/>
    <mergeCell ref="B36:H36"/>
    <mergeCell ref="A31:A36"/>
    <mergeCell ref="A23:A27"/>
    <mergeCell ref="A2:A7"/>
    <mergeCell ref="A8:A11"/>
    <mergeCell ref="A12:A1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rightToLeft="1" workbookViewId="0">
      <selection activeCell="D5" sqref="D5"/>
    </sheetView>
  </sheetViews>
  <sheetFormatPr defaultRowHeight="15" x14ac:dyDescent="0.25"/>
  <cols>
    <col min="1" max="1" width="16.85546875" customWidth="1"/>
    <col min="2" max="2" width="15.42578125" customWidth="1"/>
    <col min="3" max="3" width="12.42578125" customWidth="1"/>
  </cols>
  <sheetData>
    <row r="1" spans="1:12" x14ac:dyDescent="0.25">
      <c r="A1" s="20" t="s">
        <v>45</v>
      </c>
      <c r="B1" s="21"/>
      <c r="C1" s="21"/>
      <c r="D1" s="22"/>
      <c r="E1" s="22"/>
      <c r="F1" s="23"/>
      <c r="I1" s="17" t="s">
        <v>50</v>
      </c>
      <c r="J1" s="18"/>
      <c r="K1" s="18"/>
      <c r="L1" s="19"/>
    </row>
    <row r="2" spans="1:12" x14ac:dyDescent="0.25">
      <c r="A2" s="1" t="s">
        <v>49</v>
      </c>
      <c r="B2" s="14" t="s">
        <v>42</v>
      </c>
      <c r="C2" s="14" t="s">
        <v>43</v>
      </c>
      <c r="D2" s="14" t="s">
        <v>44</v>
      </c>
      <c r="E2" s="1" t="s">
        <v>47</v>
      </c>
      <c r="F2" s="1" t="s">
        <v>48</v>
      </c>
      <c r="I2" s="1" t="s">
        <v>49</v>
      </c>
      <c r="J2" s="1" t="s">
        <v>42</v>
      </c>
      <c r="K2" s="1" t="s">
        <v>44</v>
      </c>
      <c r="L2" s="1" t="s">
        <v>47</v>
      </c>
    </row>
    <row r="3" spans="1:12" x14ac:dyDescent="0.25">
      <c r="A3" s="1"/>
      <c r="B3" s="1">
        <v>80</v>
      </c>
      <c r="C3" s="1">
        <v>20</v>
      </c>
      <c r="D3" s="1">
        <v>10</v>
      </c>
      <c r="E3" s="1">
        <f>B3*C3*D3</f>
        <v>16000</v>
      </c>
      <c r="F3" s="1">
        <f>C3*D3</f>
        <v>200</v>
      </c>
      <c r="I3" s="10"/>
      <c r="J3" s="1">
        <v>100</v>
      </c>
      <c r="K3" s="1">
        <v>10</v>
      </c>
      <c r="L3" s="1">
        <f>J3*K3</f>
        <v>1000</v>
      </c>
    </row>
    <row r="4" spans="1:12" x14ac:dyDescent="0.25">
      <c r="A4" s="1"/>
      <c r="B4" s="1">
        <v>100</v>
      </c>
      <c r="C4" s="1">
        <v>50</v>
      </c>
      <c r="D4" s="1">
        <v>20</v>
      </c>
      <c r="E4" s="1">
        <f t="shared" ref="E4:E26" si="0">B4*C4*D4</f>
        <v>100000</v>
      </c>
      <c r="F4" s="1">
        <f t="shared" ref="F4:F26" si="1">C4*D4</f>
        <v>1000</v>
      </c>
      <c r="I4" s="11"/>
      <c r="J4" s="1">
        <v>80</v>
      </c>
      <c r="K4" s="1">
        <v>20</v>
      </c>
      <c r="L4" s="1">
        <f t="shared" ref="L4:L12" si="2">J4*K4</f>
        <v>1600</v>
      </c>
    </row>
    <row r="5" spans="1:12" x14ac:dyDescent="0.25">
      <c r="A5" s="1"/>
      <c r="B5" s="1"/>
      <c r="C5" s="1"/>
      <c r="D5" s="1"/>
      <c r="E5" s="1">
        <f t="shared" si="0"/>
        <v>0</v>
      </c>
      <c r="F5" s="1">
        <f t="shared" si="1"/>
        <v>0</v>
      </c>
      <c r="I5" s="11"/>
      <c r="J5" s="1"/>
      <c r="K5" s="1"/>
      <c r="L5" s="1">
        <f t="shared" si="2"/>
        <v>0</v>
      </c>
    </row>
    <row r="6" spans="1:12" x14ac:dyDescent="0.25">
      <c r="A6" s="1"/>
      <c r="B6" s="1"/>
      <c r="C6" s="1"/>
      <c r="D6" s="1"/>
      <c r="E6" s="1">
        <f t="shared" si="0"/>
        <v>0</v>
      </c>
      <c r="F6" s="1">
        <f t="shared" si="1"/>
        <v>0</v>
      </c>
      <c r="I6" s="11"/>
      <c r="J6" s="1"/>
      <c r="K6" s="1"/>
      <c r="L6" s="1">
        <f t="shared" si="2"/>
        <v>0</v>
      </c>
    </row>
    <row r="7" spans="1:12" x14ac:dyDescent="0.25">
      <c r="A7" s="1"/>
      <c r="B7" s="1"/>
      <c r="C7" s="1"/>
      <c r="D7" s="1"/>
      <c r="E7" s="1">
        <f t="shared" si="0"/>
        <v>0</v>
      </c>
      <c r="F7" s="1">
        <f t="shared" si="1"/>
        <v>0</v>
      </c>
      <c r="I7" s="11"/>
      <c r="J7" s="1"/>
      <c r="K7" s="1"/>
      <c r="L7" s="1">
        <f t="shared" si="2"/>
        <v>0</v>
      </c>
    </row>
    <row r="8" spans="1:12" x14ac:dyDescent="0.25">
      <c r="A8" s="1"/>
      <c r="B8" s="1"/>
      <c r="C8" s="1"/>
      <c r="D8" s="1"/>
      <c r="E8" s="1">
        <f t="shared" si="0"/>
        <v>0</v>
      </c>
      <c r="F8" s="1">
        <f t="shared" si="1"/>
        <v>0</v>
      </c>
      <c r="I8" s="11"/>
      <c r="J8" s="1"/>
      <c r="K8" s="1"/>
      <c r="L8" s="1">
        <f t="shared" si="2"/>
        <v>0</v>
      </c>
    </row>
    <row r="9" spans="1:12" x14ac:dyDescent="0.25">
      <c r="A9" s="1"/>
      <c r="B9" s="1"/>
      <c r="C9" s="1"/>
      <c r="D9" s="1"/>
      <c r="E9" s="1">
        <f t="shared" si="0"/>
        <v>0</v>
      </c>
      <c r="F9" s="1">
        <f t="shared" si="1"/>
        <v>0</v>
      </c>
      <c r="I9" s="11"/>
      <c r="J9" s="1"/>
      <c r="K9" s="1"/>
      <c r="L9" s="1">
        <f t="shared" si="2"/>
        <v>0</v>
      </c>
    </row>
    <row r="10" spans="1:12" x14ac:dyDescent="0.25">
      <c r="A10" s="1"/>
      <c r="B10" s="1"/>
      <c r="C10" s="1"/>
      <c r="D10" s="1"/>
      <c r="E10" s="1">
        <f t="shared" si="0"/>
        <v>0</v>
      </c>
      <c r="F10" s="1">
        <f t="shared" si="1"/>
        <v>0</v>
      </c>
      <c r="I10" s="11"/>
      <c r="J10" s="1"/>
      <c r="K10" s="1"/>
      <c r="L10" s="1">
        <f t="shared" si="2"/>
        <v>0</v>
      </c>
    </row>
    <row r="11" spans="1:12" x14ac:dyDescent="0.25">
      <c r="A11" s="1"/>
      <c r="B11" s="1"/>
      <c r="C11" s="1"/>
      <c r="D11" s="1"/>
      <c r="E11" s="1">
        <f t="shared" si="0"/>
        <v>0</v>
      </c>
      <c r="F11" s="1">
        <f t="shared" si="1"/>
        <v>0</v>
      </c>
      <c r="I11" s="11"/>
      <c r="J11" s="1"/>
      <c r="K11" s="1"/>
      <c r="L11" s="1">
        <f t="shared" si="2"/>
        <v>0</v>
      </c>
    </row>
    <row r="12" spans="1:12" x14ac:dyDescent="0.25">
      <c r="A12" s="1"/>
      <c r="B12" s="1"/>
      <c r="C12" s="1"/>
      <c r="D12" s="1"/>
      <c r="E12" s="1">
        <f t="shared" si="0"/>
        <v>0</v>
      </c>
      <c r="F12" s="1">
        <f t="shared" si="1"/>
        <v>0</v>
      </c>
      <c r="I12" s="12"/>
      <c r="J12" s="1"/>
      <c r="K12" s="1"/>
      <c r="L12" s="1">
        <f t="shared" si="2"/>
        <v>0</v>
      </c>
    </row>
    <row r="13" spans="1:12" x14ac:dyDescent="0.25">
      <c r="A13" s="1"/>
      <c r="B13" s="1"/>
      <c r="C13" s="1"/>
      <c r="D13" s="1"/>
      <c r="E13" s="1">
        <f t="shared" si="0"/>
        <v>0</v>
      </c>
      <c r="F13" s="1">
        <f t="shared" si="1"/>
        <v>0</v>
      </c>
      <c r="I13" s="1" t="s">
        <v>51</v>
      </c>
      <c r="J13" s="1">
        <f>L13/K13</f>
        <v>86.666666666666671</v>
      </c>
      <c r="K13" s="1">
        <f>SUM(K3:K12)</f>
        <v>30</v>
      </c>
      <c r="L13" s="1">
        <f>SUM(L3:L12)</f>
        <v>2600</v>
      </c>
    </row>
    <row r="14" spans="1:12" x14ac:dyDescent="0.25">
      <c r="A14" s="1"/>
      <c r="B14" s="1"/>
      <c r="C14" s="1"/>
      <c r="D14" s="1"/>
      <c r="E14" s="1">
        <f t="shared" si="0"/>
        <v>0</v>
      </c>
      <c r="F14" s="1">
        <f t="shared" si="1"/>
        <v>0</v>
      </c>
    </row>
    <row r="15" spans="1:12" x14ac:dyDescent="0.25">
      <c r="A15" s="1"/>
      <c r="B15" s="1"/>
      <c r="C15" s="1"/>
      <c r="D15" s="1"/>
      <c r="E15" s="1">
        <f t="shared" si="0"/>
        <v>0</v>
      </c>
      <c r="F15" s="1">
        <f t="shared" si="1"/>
        <v>0</v>
      </c>
    </row>
    <row r="16" spans="1:12" x14ac:dyDescent="0.25">
      <c r="A16" s="1"/>
      <c r="B16" s="1"/>
      <c r="C16" s="1"/>
      <c r="D16" s="1"/>
      <c r="E16" s="1">
        <f t="shared" si="0"/>
        <v>0</v>
      </c>
      <c r="F16" s="1">
        <f t="shared" si="1"/>
        <v>0</v>
      </c>
    </row>
    <row r="17" spans="1:6" x14ac:dyDescent="0.25">
      <c r="A17" s="1"/>
      <c r="B17" s="1"/>
      <c r="C17" s="1"/>
      <c r="D17" s="1"/>
      <c r="E17" s="1">
        <f t="shared" si="0"/>
        <v>0</v>
      </c>
      <c r="F17" s="1">
        <f t="shared" si="1"/>
        <v>0</v>
      </c>
    </row>
    <row r="18" spans="1:6" x14ac:dyDescent="0.25">
      <c r="A18" s="1"/>
      <c r="B18" s="1"/>
      <c r="C18" s="1"/>
      <c r="D18" s="1"/>
      <c r="E18" s="1">
        <f t="shared" si="0"/>
        <v>0</v>
      </c>
      <c r="F18" s="1">
        <f t="shared" si="1"/>
        <v>0</v>
      </c>
    </row>
    <row r="19" spans="1:6" x14ac:dyDescent="0.25">
      <c r="A19" s="1"/>
      <c r="B19" s="1"/>
      <c r="C19" s="1"/>
      <c r="D19" s="1"/>
      <c r="E19" s="1">
        <f t="shared" si="0"/>
        <v>0</v>
      </c>
      <c r="F19" s="1">
        <f t="shared" si="1"/>
        <v>0</v>
      </c>
    </row>
    <row r="20" spans="1:6" x14ac:dyDescent="0.25">
      <c r="A20" s="1"/>
      <c r="B20" s="1"/>
      <c r="C20" s="1"/>
      <c r="D20" s="1"/>
      <c r="E20" s="1">
        <f t="shared" si="0"/>
        <v>0</v>
      </c>
      <c r="F20" s="1">
        <f t="shared" si="1"/>
        <v>0</v>
      </c>
    </row>
    <row r="21" spans="1:6" x14ac:dyDescent="0.25">
      <c r="A21" s="1"/>
      <c r="B21" s="1"/>
      <c r="C21" s="1"/>
      <c r="D21" s="1"/>
      <c r="E21" s="1">
        <f t="shared" si="0"/>
        <v>0</v>
      </c>
      <c r="F21" s="1">
        <f t="shared" si="1"/>
        <v>0</v>
      </c>
    </row>
    <row r="22" spans="1:6" x14ac:dyDescent="0.25">
      <c r="A22" s="1"/>
      <c r="B22" s="1"/>
      <c r="C22" s="1"/>
      <c r="D22" s="1"/>
      <c r="E22" s="1">
        <f t="shared" si="0"/>
        <v>0</v>
      </c>
      <c r="F22" s="1">
        <f t="shared" si="1"/>
        <v>0</v>
      </c>
    </row>
    <row r="23" spans="1:6" x14ac:dyDescent="0.25">
      <c r="A23" s="1"/>
      <c r="B23" s="1"/>
      <c r="C23" s="1"/>
      <c r="D23" s="1"/>
      <c r="E23" s="1">
        <f t="shared" si="0"/>
        <v>0</v>
      </c>
      <c r="F23" s="1">
        <f t="shared" si="1"/>
        <v>0</v>
      </c>
    </row>
    <row r="24" spans="1:6" x14ac:dyDescent="0.25">
      <c r="A24" s="1"/>
      <c r="B24" s="1"/>
      <c r="C24" s="1"/>
      <c r="D24" s="1"/>
      <c r="E24" s="1">
        <f t="shared" si="0"/>
        <v>0</v>
      </c>
      <c r="F24" s="1">
        <f t="shared" si="1"/>
        <v>0</v>
      </c>
    </row>
    <row r="25" spans="1:6" x14ac:dyDescent="0.25">
      <c r="A25" s="1"/>
      <c r="B25" s="1"/>
      <c r="C25" s="1"/>
      <c r="D25" s="1"/>
      <c r="E25" s="1">
        <f t="shared" si="0"/>
        <v>0</v>
      </c>
      <c r="F25" s="1">
        <f t="shared" si="1"/>
        <v>0</v>
      </c>
    </row>
    <row r="26" spans="1:6" x14ac:dyDescent="0.25">
      <c r="A26" s="1"/>
      <c r="B26" s="1"/>
      <c r="C26" s="1"/>
      <c r="D26" s="1"/>
      <c r="E26" s="1">
        <f t="shared" si="0"/>
        <v>0</v>
      </c>
      <c r="F26" s="1">
        <f t="shared" si="1"/>
        <v>0</v>
      </c>
    </row>
    <row r="27" spans="1:6" x14ac:dyDescent="0.25">
      <c r="A27" s="15" t="s">
        <v>46</v>
      </c>
      <c r="B27" s="15">
        <f>E27/F27</f>
        <v>96.666666666666671</v>
      </c>
      <c r="C27" s="1"/>
      <c r="D27" s="1"/>
      <c r="E27" s="1">
        <f>SUM(E3:E26)</f>
        <v>116000</v>
      </c>
      <c r="F27" s="1">
        <f>SUM(F3:F26)</f>
        <v>1200</v>
      </c>
    </row>
  </sheetData>
  <mergeCells count="3">
    <mergeCell ref="A1:F1"/>
    <mergeCell ref="I1:L1"/>
    <mergeCell ref="I3:I12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manavi</dc:creator>
  <cp:lastModifiedBy>manavi</cp:lastModifiedBy>
  <dcterms:created xsi:type="dcterms:W3CDTF">2023-06-18T06:00:19Z</dcterms:created>
  <dcterms:modified xsi:type="dcterms:W3CDTF">2023-07-01T09:44:43Z</dcterms:modified>
</cp:coreProperties>
</file>